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EL GRULLO\actualizacinpaginadeayuntamiento JUNIO\"/>
    </mc:Choice>
  </mc:AlternateContent>
  <xr:revisionPtr revIDLastSave="0" documentId="8_{93CC8EBB-FC87-4C02-9360-449906C00F46}" xr6:coauthVersionLast="45" xr6:coauthVersionMax="45" xr10:uidLastSave="{00000000-0000-0000-0000-000000000000}"/>
  <bookViews>
    <workbookView xWindow="2640" yWindow="2640" windowWidth="21600" windowHeight="11385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2" i="1" l="1"/>
  <c r="O242" i="1"/>
  <c r="O215" i="1" s="1"/>
  <c r="O239" i="1"/>
  <c r="O236" i="1"/>
  <c r="O229" i="1"/>
  <c r="O225" i="1"/>
  <c r="O216" i="1"/>
  <c r="O211" i="1"/>
  <c r="O208" i="1"/>
  <c r="O204" i="1"/>
  <c r="O200" i="1"/>
  <c r="O195" i="1" s="1"/>
  <c r="O196" i="1"/>
  <c r="O191" i="1"/>
  <c r="O187" i="1"/>
  <c r="O182" i="1" s="1"/>
  <c r="O183" i="1"/>
  <c r="O178" i="1"/>
  <c r="O171" i="1"/>
  <c r="O168" i="1"/>
  <c r="O164" i="1"/>
  <c r="O159" i="1"/>
  <c r="O153" i="1"/>
  <c r="O149" i="1"/>
  <c r="O145" i="1"/>
  <c r="O141" i="1"/>
  <c r="O140" i="1" s="1"/>
  <c r="O129" i="1"/>
  <c r="O118" i="1"/>
  <c r="O109" i="1" s="1"/>
  <c r="O255" i="1" s="1"/>
  <c r="O110" i="1"/>
  <c r="O97" i="1"/>
  <c r="O94" i="1"/>
  <c r="O85" i="1"/>
  <c r="O80" i="1" s="1"/>
  <c r="O81" i="1"/>
  <c r="O72" i="1"/>
  <c r="O65" i="1"/>
  <c r="O66" i="1"/>
  <c r="O60" i="1"/>
  <c r="O54" i="1"/>
  <c r="O43" i="1"/>
  <c r="O37" i="1"/>
  <c r="O30" i="1"/>
  <c r="O27" i="1"/>
  <c r="O20" i="1"/>
  <c r="O9" i="1" s="1"/>
  <c r="O10" i="1"/>
  <c r="P66" i="1"/>
  <c r="P65" i="1" s="1"/>
  <c r="P72" i="1"/>
  <c r="P216" i="1"/>
  <c r="P252" i="1"/>
  <c r="P242" i="1"/>
  <c r="P239" i="1"/>
  <c r="P236" i="1"/>
  <c r="P229" i="1"/>
  <c r="P215" i="1" s="1"/>
  <c r="P225" i="1"/>
  <c r="P211" i="1"/>
  <c r="P208" i="1"/>
  <c r="P204" i="1"/>
  <c r="P200" i="1"/>
  <c r="P196" i="1"/>
  <c r="P195" i="1" s="1"/>
  <c r="P191" i="1"/>
  <c r="P187" i="1"/>
  <c r="P183" i="1"/>
  <c r="P182" i="1" s="1"/>
  <c r="P178" i="1"/>
  <c r="P171" i="1"/>
  <c r="P168" i="1"/>
  <c r="P164" i="1"/>
  <c r="P159" i="1"/>
  <c r="P153" i="1"/>
  <c r="P149" i="1"/>
  <c r="P145" i="1"/>
  <c r="P140" i="1" s="1"/>
  <c r="P141" i="1"/>
  <c r="P129" i="1"/>
  <c r="P118" i="1"/>
  <c r="P110" i="1"/>
  <c r="P97" i="1"/>
  <c r="P94" i="1"/>
  <c r="P85" i="1"/>
  <c r="P80" i="1"/>
  <c r="P81" i="1"/>
  <c r="P60" i="1"/>
  <c r="P54" i="1"/>
  <c r="P43" i="1"/>
  <c r="P37" i="1"/>
  <c r="P30" i="1"/>
  <c r="P27" i="1"/>
  <c r="P20" i="1"/>
  <c r="P10" i="1"/>
  <c r="P9" i="1" s="1"/>
  <c r="P106" i="1" s="1"/>
  <c r="P109" i="1"/>
  <c r="O106" i="1" l="1"/>
  <c r="O257" i="1" s="1"/>
  <c r="P257" i="1"/>
  <c r="P255" i="1"/>
</calcChain>
</file>

<file path=xl/sharedStrings.xml><?xml version="1.0" encoding="utf-8"?>
<sst xmlns="http://schemas.openxmlformats.org/spreadsheetml/2006/main" count="410" uniqueCount="395">
  <si>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</si>
  <si>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</si>
  <si>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</si>
  <si>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</si>
  <si>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</si>
  <si>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</si>
  <si>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</si>
  <si>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</si>
  <si>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</si>
  <si>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</si>
  <si>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</si>
  <si>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</si>
  <si>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</si>
  <si>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</si>
  <si>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</si>
  <si>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</si>
  <si>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</si>
  <si>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</si>
  <si>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</si>
  <si>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</si>
  <si>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</si>
  <si>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</si>
  <si>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</si>
  <si>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</si>
  <si>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</si>
  <si>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</si>
  <si>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</si>
  <si>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</si>
  <si>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</si>
  <si>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</si>
  <si>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</si>
  <si>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</si>
  <si>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</si>
  <si>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</si>
  <si>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</si>
  <si>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</si>
  <si>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</si>
  <si>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</si>
  <si>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</si>
  <si>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</si>
  <si>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</si>
  <si>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</si>
  <si>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</si>
  <si>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</si>
  <si>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</si>
  <si>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</si>
  <si>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</si>
  <si>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</si>
  <si>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</si>
  <si>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</si>
  <si>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</si>
  <si>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</si>
  <si>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</si>
  <si>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</si>
  <si>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</si>
  <si>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</si>
  <si>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</si>
  <si>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</si>
  <si>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</si>
  <si>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</si>
  <si>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</si>
  <si>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</si>
  <si>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</si>
  <si>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</si>
  <si>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</si>
  <si>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</si>
  <si>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</si>
  <si>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</si>
  <si>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</si>
  <si>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</si>
  <si>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</si>
  <si>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</si>
  <si>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</si>
  <si>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</si>
  <si>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</si>
  <si>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</si>
  <si>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</si>
  <si>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</si>
  <si>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</si>
  <si>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</si>
  <si>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</si>
  <si>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</si>
  <si>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</si>
  <si>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</si>
  <si>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</si>
  <si>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</si>
  <si>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</si>
  <si>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</si>
  <si>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</si>
  <si>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</si>
  <si>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</si>
  <si>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</si>
  <si>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</si>
  <si>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</si>
  <si>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</si>
  <si>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</si>
  <si>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</si>
  <si>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</si>
  <si>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</si>
  <si>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</si>
  <si>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</si>
  <si>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</si>
  <si>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</si>
  <si>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</si>
  <si>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</si>
  <si>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</si>
  <si>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</si>
  <si>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</si>
  <si>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</si>
  <si>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</si>
  <si>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</si>
  <si>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</si>
  <si>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</si>
  <si>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</si>
  <si>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</si>
  <si>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</si>
  <si>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</si>
  <si>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</si>
  <si>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</si>
  <si>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</si>
  <si>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</si>
  <si>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</si>
  <si>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</si>
  <si>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</si>
  <si>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</si>
  <si>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</si>
  <si>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</si>
  <si>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</si>
  <si>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</si>
  <si>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</si>
  <si>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</si>
  <si>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</si>
  <si>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</si>
  <si>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</si>
  <si>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</si>
  <si>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</si>
  <si>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</si>
  <si>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</si>
  <si>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</si>
  <si>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</si>
  <si>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</si>
  <si>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</si>
  <si>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</si>
  <si>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</si>
  <si>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</si>
  <si>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</si>
  <si>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</si>
  <si>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</si>
  <si>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</si>
  <si>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</si>
  <si>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</si>
  <si>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</si>
  <si>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</si>
  <si>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</si>
  <si>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</si>
  <si>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</si>
  <si>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</si>
  <si>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</si>
  <si>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</si>
  <si>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</si>
  <si>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</si>
  <si>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</si>
  <si>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</si>
  <si>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</si>
  <si>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</si>
  <si>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</si>
  <si>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</si>
  <si>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</si>
  <si>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</si>
  <si>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</si>
  <si>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</si>
  <si>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</si>
  <si>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</si>
  <si>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</si>
  <si>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</si>
  <si>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</si>
  <si>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</si>
  <si>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</si>
  <si>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</si>
  <si>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</si>
  <si>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</si>
  <si>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</si>
  <si>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</si>
  <si>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</si>
  <si>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</si>
  <si>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</si>
  <si>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</si>
  <si>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</si>
  <si>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</si>
  <si>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</si>
  <si>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</si>
  <si>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</si>
  <si>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</si>
  <si>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</si>
  <si>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</si>
  <si>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</si>
  <si>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</si>
  <si>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</si>
  <si>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</si>
  <si>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</si>
  <si>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</si>
  <si>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</si>
  <si>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</si>
  <si>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</si>
  <si>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</si>
  <si>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</si>
  <si>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</si>
  <si>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</si>
  <si>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</si>
  <si>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</si>
  <si>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</si>
  <si>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</si>
  <si>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</si>
  <si>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</si>
  <si>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</si>
  <si>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</si>
  <si>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</si>
  <si>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</si>
  <si>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</si>
  <si>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</si>
  <si>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</si>
  <si>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</si>
  <si>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</si>
  <si>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</si>
  <si>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</si>
  <si>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</si>
  <si>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</si>
  <si>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</si>
  <si>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</si>
  <si>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</si>
  <si>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</si>
  <si>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</si>
  <si>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</si>
  <si>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</si>
  <si>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</si>
  <si>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</si>
  <si>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</si>
  <si>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</si>
  <si>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</si>
  <si>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</si>
  <si>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</si>
  <si>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</si>
  <si>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</si>
  <si>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</si>
  <si>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</si>
  <si>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</si>
  <si>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</si>
  <si>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</si>
  <si>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</si>
  <si>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</si>
  <si>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</si>
  <si>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</si>
  <si>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</si>
  <si>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</si>
  <si>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</si>
  <si>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</si>
  <si>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</si>
  <si>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</si>
  <si>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</si>
  <si>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</si>
  <si>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</si>
  <si>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</si>
  <si>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</si>
  <si>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</si>
  <si>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</si>
  <si>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</si>
  <si>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</si>
  <si>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</si>
  <si>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</si>
  <si>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</si>
  <si>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</si>
  <si>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</si>
  <si>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</si>
  <si>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</si>
  <si>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</si>
  <si>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</si>
  <si>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</si>
  <si>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</si>
  <si>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</si>
  <si>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</si>
  <si>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</si>
  <si>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</si>
  <si>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</si>
  <si>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</si>
  <si>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</si>
  <si>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</si>
  <si>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</si>
  <si>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</si>
  <si>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</si>
  <si>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</si>
  <si>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</si>
  <si>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</si>
  <si>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</si>
  <si>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</si>
  <si>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</si>
  <si>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</si>
  <si>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</si>
  <si>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</si>
  <si>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</si>
  <si>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</si>
  <si>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</si>
  <si>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</si>
  <si>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</si>
  <si>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</si>
  <si>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</si>
  <si>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</si>
  <si>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</si>
  <si>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</si>
  <si>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</si>
  <si>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</si>
  <si>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</si>
  <si>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</si>
  <si>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</si>
  <si>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</si>
  <si>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</si>
  <si>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</si>
  <si>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</si>
  <si>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</si>
  <si>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</si>
  <si>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</si>
  <si>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</si>
  <si>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</si>
  <si>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</si>
  <si>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</si>
  <si>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</si>
  <si>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</si>
  <si>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</si>
  <si>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</si>
  <si>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</si>
  <si>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</si>
  <si>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</si>
  <si>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</si>
  <si>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</si>
  <si>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</si>
  <si>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</si>
  <si>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</si>
  <si>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</si>
  <si>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</si>
  <si>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</si>
  <si>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</si>
  <si>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</si>
  <si>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</si>
  <si>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</si>
  <si>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</si>
  <si>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</si>
  <si>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</si>
  <si>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</si>
  <si>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</si>
  <si>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</si>
  <si>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</si>
  <si>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</si>
  <si>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</si>
  <si>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</si>
  <si>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</si>
  <si>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</si>
  <si>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</si>
  <si>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</si>
  <si>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</si>
  <si>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</si>
  <si>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</si>
  <si>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</si>
  <si>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</si>
  <si>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</si>
  <si>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</si>
  <si>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</si>
  <si>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</si>
  <si>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</si>
  <si>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</si>
  <si>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</si>
  <si>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</si>
  <si>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</si>
  <si>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</si>
  <si>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</si>
  <si>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</si>
  <si>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</si>
  <si>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</si>
  <si>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</si>
  <si>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</si>
  <si>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</si>
  <si>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</si>
  <si>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</si>
  <si>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</si>
  <si>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</si>
  <si>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</si>
  <si>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</si>
  <si>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</si>
  <si>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</si>
  <si>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</si>
  <si>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</si>
  <si>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TRANSFERENCIAS DEL EXTERIOR</t>
  </si>
  <si>
    <t>CONSTRUCCIÓN EN BIENES NO CAPITALIZABLES</t>
  </si>
  <si>
    <t>ASEJ2017</t>
  </si>
  <si>
    <t>RESULTADO DEL EJERCICIO (AHORRO/DESAHORRO)</t>
  </si>
  <si>
    <t>ENTE PÚBLICO SISTEMA DIF EL GRULLO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</si>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</sst>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165" fontId="2" fillId="0" borderId="10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5" fontId="3" fillId="0" borderId="14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5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15" xfId="0" quotePrefix="1" applyNumberFormat="1" applyFont="1" applyFill="1" applyBorder="1" applyAlignment="1">
      <alignment horizontal="center" vertical="center"/>
    </xf>
    <xf numFmtId="0" fontId="3" fillId="2" borderId="14" xfId="0" quotePrefix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F752F0A-7F5A-46F5-BCDC-379EA8B6479A}"/>
            </a:ext>
          </a:extLst>
        </xdr:cNvPr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241" zoomScale="90" zoomScaleNormal="90" workbookViewId="0">
      <selection activeCell="O130" sqref="O130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4.85546875" style="24" customWidth="1"/>
    <col min="16" max="16" width="14.7109375" style="24" customWidth="1"/>
    <col min="17" max="16384" width="11.42578125" style="1"/>
  </cols>
  <sheetData>
    <row r="1" spans="1:16" ht="17.100000000000001" customHeight="1">
      <c r="A1" s="44" t="s">
        <v>393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17.100000000000001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ht="17.100000000000001" customHeight="1">
      <c r="A3" s="47" t="s">
        <v>394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3">
        <v>2020</v>
      </c>
      <c r="P6" s="42">
        <v>2019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192138.69</v>
      </c>
      <c r="P9" s="34">
        <f>P10+P20+P27+P30+P37+P43+P54+P60</f>
        <v>137192.25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0</v>
      </c>
      <c r="P10" s="34">
        <f>SUM(P11:P18)</f>
        <v>0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8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8">
        <v>0</v>
      </c>
      <c r="P12" s="28">
        <v>0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8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8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8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8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8">
        <v>0</v>
      </c>
      <c r="P17" s="28">
        <v>0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8">
        <v>0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8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8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8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8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8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8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8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8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8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0</v>
      </c>
      <c r="P30" s="34">
        <f>SUM(P31:P35)</f>
        <v>0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8">
        <v>0</v>
      </c>
      <c r="P31" s="28">
        <v>0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8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8">
        <v>0</v>
      </c>
      <c r="P33" s="28">
        <v>0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8">
        <v>0</v>
      </c>
      <c r="P34" s="28">
        <v>0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8">
        <v>0</v>
      </c>
      <c r="P35" s="28">
        <v>0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8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2.69</v>
      </c>
      <c r="P37" s="34">
        <f>SUM(P38:P41)</f>
        <v>3.75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8">
        <v>0</v>
      </c>
      <c r="P38" s="28">
        <v>0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8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8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8">
        <v>2.69</v>
      </c>
      <c r="P41" s="28">
        <v>3.75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8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192136</v>
      </c>
      <c r="P43" s="34">
        <f>SUM(P44:P52)</f>
        <v>137188.5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8">
        <v>0</v>
      </c>
      <c r="P44" s="28">
        <v>0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8">
        <v>0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8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8">
        <v>0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8">
        <v>0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8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8">
        <v>192136</v>
      </c>
      <c r="P50" s="28">
        <v>137188.5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8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8"/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8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8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8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8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8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8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8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8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8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8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904406.03</v>
      </c>
      <c r="P65" s="34">
        <f>P66+P72</f>
        <v>708390.44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0</v>
      </c>
      <c r="P66" s="34">
        <f>SUM(P67:P70)</f>
        <v>0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8">
        <v>0</v>
      </c>
      <c r="P67" s="28">
        <v>0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8">
        <v>0</v>
      </c>
      <c r="P68" s="28">
        <v>0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8">
        <v>0</v>
      </c>
      <c r="P69" s="28">
        <v>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8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8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904406.03</v>
      </c>
      <c r="P72" s="34">
        <f>SUM(P73:P78)</f>
        <v>708390.44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8">
        <v>904406.03</v>
      </c>
      <c r="P73" s="28">
        <v>708390.44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8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8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8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8">
        <v>0</v>
      </c>
      <c r="P77" s="28">
        <v>0</v>
      </c>
    </row>
    <row r="78" spans="1:16">
      <c r="A78" s="20">
        <v>4226</v>
      </c>
      <c r="B78" s="41" t="s">
        <v>389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8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8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0</v>
      </c>
      <c r="P80" s="34">
        <f>P81+P85+P92+P94+P97</f>
        <v>0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0</v>
      </c>
      <c r="P81" s="34">
        <f>SUM(P82:P83)</f>
        <v>0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8">
        <v>0</v>
      </c>
      <c r="P82" s="28">
        <v>0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8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8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8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8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8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8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8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8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5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6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8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8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8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8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8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8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8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8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8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8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1096544.72</v>
      </c>
      <c r="P106" s="34">
        <f>P9+P65+P80</f>
        <v>845582.69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8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8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985559.11</v>
      </c>
      <c r="P109" s="34">
        <f>P110+P118+P129</f>
        <v>856534.59999999986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853334.11</v>
      </c>
      <c r="P110" s="34">
        <f>SUM(P111:P116)</f>
        <v>565456.68999999994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8">
        <v>316498.5</v>
      </c>
      <c r="P111" s="28">
        <v>377498.2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8">
        <v>478074.98</v>
      </c>
      <c r="P112" s="28">
        <v>161276.28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8">
        <v>34524.11</v>
      </c>
      <c r="P113" s="28">
        <v>0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8">
        <v>24236.52</v>
      </c>
      <c r="P114" s="28">
        <v>26682.21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8">
        <v>0</v>
      </c>
      <c r="P115" s="28">
        <v>0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8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8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98586.58</v>
      </c>
      <c r="P118" s="34">
        <f>SUM(P119:P127)</f>
        <v>242375.43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8">
        <v>11847.11</v>
      </c>
      <c r="P119" s="28">
        <v>49884.14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8">
        <v>40366.51</v>
      </c>
      <c r="P120" s="28">
        <v>103056.77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8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8">
        <v>0</v>
      </c>
      <c r="P122" s="28">
        <v>1472.45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8">
        <v>0</v>
      </c>
      <c r="P123" s="28">
        <v>345.8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8">
        <v>41057</v>
      </c>
      <c r="P124" s="28">
        <v>66966.69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8">
        <v>0</v>
      </c>
      <c r="P125" s="28">
        <v>0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8">
        <v>0</v>
      </c>
      <c r="P126" s="28">
        <v>0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8">
        <v>5315.96</v>
      </c>
      <c r="P127" s="28">
        <v>20649.580000000002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8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33638.42</v>
      </c>
      <c r="P129" s="34">
        <f>SUM(P130:P138)</f>
        <v>48702.48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8">
        <v>20225.150000000001</v>
      </c>
      <c r="P130" s="28">
        <v>23391.51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8">
        <v>2000</v>
      </c>
      <c r="P131" s="28">
        <v>9721.2900000000009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8">
        <v>0</v>
      </c>
      <c r="P132" s="28">
        <v>0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8">
        <v>3882.84</v>
      </c>
      <c r="P133" s="28">
        <v>0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8">
        <v>1826.6</v>
      </c>
      <c r="P134" s="28">
        <v>1426.2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8">
        <v>0</v>
      </c>
      <c r="P135" s="28">
        <v>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8">
        <v>4869.83</v>
      </c>
      <c r="P136" s="28">
        <v>9318.11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8">
        <v>138</v>
      </c>
      <c r="P137" s="28">
        <v>4445.37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8">
        <v>696</v>
      </c>
      <c r="P138" s="28">
        <v>400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8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92658</v>
      </c>
      <c r="P140" s="34">
        <f>P141+P145+P149+P153+P159+P164+P168+P171+P178</f>
        <v>19091.12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8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8"/>
      <c r="P143" s="28"/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8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0</v>
      </c>
      <c r="P145" s="34">
        <f>SUM(P146:P147)</f>
        <v>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8">
        <v>0</v>
      </c>
      <c r="P146" s="28">
        <v>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8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8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0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8">
        <v>0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8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8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92658</v>
      </c>
      <c r="P153" s="34">
        <f>SUM(P154:P157)</f>
        <v>19091.12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8">
        <v>92658</v>
      </c>
      <c r="P154" s="28">
        <v>19091.12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8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8">
        <v>0</v>
      </c>
      <c r="P156" s="28">
        <v>0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8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8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0</v>
      </c>
      <c r="P159" s="34">
        <f>SUM(P160:P162)</f>
        <v>0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8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8">
        <v>0</v>
      </c>
      <c r="P161" s="28">
        <v>0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8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8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0</v>
      </c>
      <c r="P164" s="34">
        <f>SUM(P165:P166)</f>
        <v>0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8">
        <v>0</v>
      </c>
      <c r="P165" s="28">
        <v>0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8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8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8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8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8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8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8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8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8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8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8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8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8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8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8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8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8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8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8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8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8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8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0</v>
      </c>
      <c r="P195" s="34">
        <f>P196+P200+P204+P208+P211</f>
        <v>0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0</v>
      </c>
      <c r="P196" s="34">
        <f>SUM(P197:P198)</f>
        <v>0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8">
        <v>0</v>
      </c>
      <c r="P197" s="28">
        <v>0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8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8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8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8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8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8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8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8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8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8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8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8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8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0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0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8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8">
        <v>0</v>
      </c>
      <c r="P218" s="28">
        <v>0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8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8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8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8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8">
        <v>0</v>
      </c>
      <c r="P223" s="28">
        <v>0</v>
      </c>
    </row>
    <row r="224" spans="1:16">
      <c r="A224" s="20">
        <v>5518</v>
      </c>
      <c r="B224" s="40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8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8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8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8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8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8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8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8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8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8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8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8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8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8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8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8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8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8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8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8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8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8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39">
        <f>O253</f>
        <v>0</v>
      </c>
      <c r="P252" s="39">
        <f>P253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8">
        <v>0</v>
      </c>
      <c r="P253" s="28">
        <v>0</v>
      </c>
    </row>
    <row r="254" spans="1:16">
      <c r="A254" s="20">
        <v>5611</v>
      </c>
      <c r="B254" s="21" t="s">
        <v>390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8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1078217.1099999999</v>
      </c>
      <c r="P255" s="34">
        <f>P109+P140+P182+P195+P215+P252</f>
        <v>875625.71999999986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18327.610000000102</v>
      </c>
      <c r="P257" s="34">
        <f>P106-P255</f>
        <v>-30043.029999999912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38"/>
      <c r="K263" s="6"/>
      <c r="L263" s="6"/>
      <c r="N263" s="12"/>
      <c r="O263" s="37"/>
      <c r="P263" s="31"/>
    </row>
    <row r="264" spans="1:16">
      <c r="D264" s="13"/>
      <c r="J264" s="13"/>
      <c r="O264" s="32"/>
    </row>
    <row r="265" spans="1:16">
      <c r="D265" s="13"/>
      <c r="J265" s="13"/>
      <c r="O265" s="32"/>
    </row>
    <row r="266" spans="1:16" ht="15">
      <c r="B266" t="s">
        <v>385</v>
      </c>
    </row>
    <row r="270" spans="1:16">
      <c r="F270" s="50" t="s">
        <v>391</v>
      </c>
      <c r="G270" s="50"/>
      <c r="H270" s="50"/>
      <c r="I270" s="50"/>
      <c r="J270" s="50"/>
      <c r="K270" s="50"/>
      <c r="L270" s="50"/>
      <c r="M270" s="50"/>
      <c r="N270" s="50"/>
    </row>
    <row r="271" spans="1:16">
      <c r="F271" s="50"/>
      <c r="G271" s="50"/>
      <c r="H271" s="50"/>
      <c r="I271" s="50"/>
      <c r="J271" s="50"/>
      <c r="K271" s="50"/>
      <c r="L271" s="50"/>
      <c r="M271" s="50"/>
      <c r="N271" s="50"/>
    </row>
    <row r="272" spans="1:16">
      <c r="F272" s="50"/>
      <c r="G272" s="50"/>
      <c r="H272" s="50"/>
      <c r="I272" s="50"/>
      <c r="J272" s="50"/>
      <c r="K272" s="50"/>
      <c r="L272" s="50"/>
      <c r="M272" s="50"/>
      <c r="N272" s="50"/>
    </row>
    <row r="273" spans="6:14">
      <c r="F273" s="50"/>
      <c r="G273" s="50"/>
      <c r="H273" s="50"/>
      <c r="I273" s="50"/>
      <c r="J273" s="50"/>
      <c r="K273" s="50"/>
      <c r="L273" s="50"/>
      <c r="M273" s="50"/>
      <c r="N273" s="50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PC</cp:lastModifiedBy>
  <cp:lastPrinted>2015-03-05T19:39:30Z</cp:lastPrinted>
  <dcterms:created xsi:type="dcterms:W3CDTF">2010-12-03T18:40:30Z</dcterms:created>
  <dcterms:modified xsi:type="dcterms:W3CDTF">2020-06-09T18:30:44Z</dcterms:modified>
</cp:coreProperties>
</file>